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juvi_\Downloads\"/>
    </mc:Choice>
  </mc:AlternateContent>
  <xr:revisionPtr revIDLastSave="0" documentId="13_ncr:1_{3F634172-44B1-4FC9-A973-46B35F52A840}" xr6:coauthVersionLast="47" xr6:coauthVersionMax="47" xr10:uidLastSave="{00000000-0000-0000-0000-000000000000}"/>
  <bookViews>
    <workbookView xWindow="5070" yWindow="5070" windowWidth="23025" windowHeight="15615" xr2:uid="{00000000-000D-0000-FFFF-FFFF00000000}"/>
  </bookViews>
  <sheets>
    <sheet name="Debt Tracker" sheetId="1" r:id="rId1"/>
    <sheet name="Payoff Schedule (Example)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" i="1" l="1"/>
  <c r="C21" i="2"/>
  <c r="C20" i="2"/>
  <c r="C19" i="2"/>
  <c r="C18" i="2"/>
  <c r="C17" i="2"/>
  <c r="C16" i="2"/>
  <c r="C15" i="2"/>
  <c r="C14" i="2"/>
  <c r="C13" i="2"/>
  <c r="C12" i="2"/>
  <c r="C11" i="2"/>
  <c r="C10" i="2"/>
  <c r="B10" i="2"/>
  <c r="D10" i="2" s="1"/>
  <c r="E10" i="2" s="1"/>
  <c r="F10" i="2" s="1"/>
  <c r="B11" i="2" s="1"/>
  <c r="D11" i="2" l="1"/>
  <c r="E11" i="2" s="1"/>
  <c r="F11" i="2" s="1"/>
  <c r="B12" i="2" s="1"/>
  <c r="D12" i="2" l="1"/>
  <c r="E12" i="2" s="1"/>
  <c r="F12" i="2" s="1"/>
  <c r="B13" i="2" s="1"/>
  <c r="D13" i="2" l="1"/>
  <c r="E13" i="2" s="1"/>
  <c r="F13" i="2" s="1"/>
  <c r="B14" i="2" s="1"/>
  <c r="F14" i="2" l="1"/>
  <c r="B15" i="2" s="1"/>
  <c r="D14" i="2"/>
  <c r="E14" i="2" s="1"/>
  <c r="D15" i="2" l="1"/>
  <c r="E15" i="2" s="1"/>
  <c r="F15" i="2" s="1"/>
  <c r="B16" i="2" s="1"/>
  <c r="F16" i="2" l="1"/>
  <c r="B17" i="2" s="1"/>
  <c r="D16" i="2"/>
  <c r="E16" i="2" s="1"/>
  <c r="D17" i="2" l="1"/>
  <c r="E17" i="2" s="1"/>
  <c r="F17" i="2" s="1"/>
  <c r="B18" i="2" s="1"/>
  <c r="D18" i="2" l="1"/>
  <c r="E18" i="2" s="1"/>
  <c r="F18" i="2" s="1"/>
  <c r="B19" i="2" s="1"/>
  <c r="D19" i="2" l="1"/>
  <c r="E19" i="2" s="1"/>
  <c r="F19" i="2" s="1"/>
  <c r="B20" i="2" s="1"/>
  <c r="D20" i="2" l="1"/>
  <c r="E20" i="2" s="1"/>
  <c r="F20" i="2" s="1"/>
  <c r="B21" i="2" s="1"/>
  <c r="F21" i="2" l="1"/>
  <c r="D21" i="2"/>
  <c r="E21" i="2" s="1"/>
</calcChain>
</file>

<file path=xl/sharedStrings.xml><?xml version="1.0" encoding="utf-8"?>
<sst xmlns="http://schemas.openxmlformats.org/spreadsheetml/2006/main" count="39" uniqueCount="36">
  <si>
    <t>DEBT PAYOFF TRACKER (Snowball/Avalanche)</t>
  </si>
  <si>
    <t>EXTRA PAYMENT AMOUNT ($):</t>
  </si>
  <si>
    <t>COLOR KEY:</t>
  </si>
  <si>
    <t>Gray: Inactive or Paid-Off</t>
  </si>
  <si>
    <t>Yellow: Current Target Debt</t>
  </si>
  <si>
    <t>Green: Paid-Off</t>
  </si>
  <si>
    <t>Blue: Needs Review</t>
  </si>
  <si>
    <t>Debt Name</t>
  </si>
  <si>
    <t>Balance ($)</t>
  </si>
  <si>
    <t>APR (%)</t>
  </si>
  <si>
    <t>Min. Payment ($)</t>
  </si>
  <si>
    <t>Status</t>
  </si>
  <si>
    <t>Payoff Method</t>
  </si>
  <si>
    <t>Payoff Month</t>
  </si>
  <si>
    <t>Credit Card 1</t>
  </si>
  <si>
    <t>Target</t>
  </si>
  <si>
    <t>Snowball</t>
  </si>
  <si>
    <t>Credit Card 2</t>
  </si>
  <si>
    <t>Active</t>
  </si>
  <si>
    <t>Avalanche</t>
  </si>
  <si>
    <t>Car Loan</t>
  </si>
  <si>
    <t>Personal Loan</t>
  </si>
  <si>
    <t>Inactive</t>
  </si>
  <si>
    <t>SINGLE DEBT PAYOFF SCHEDULE (Working Example)</t>
  </si>
  <si>
    <t>Debt Name:</t>
  </si>
  <si>
    <t>Example Credit Card</t>
  </si>
  <si>
    <t>Starting Balance:</t>
  </si>
  <si>
    <t>Annual Interest Rate (APR):</t>
  </si>
  <si>
    <t>Monthly Payment (Min + Extra):</t>
  </si>
  <si>
    <t>Month</t>
  </si>
  <si>
    <t>Starting Balance</t>
  </si>
  <si>
    <t>Payment</t>
  </si>
  <si>
    <t>Interest Paid</t>
  </si>
  <si>
    <t>Principal Paid</t>
  </si>
  <si>
    <t>Ending Balance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</si>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</sst>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"/>
  </numFmts>
  <fonts count="4" x14ac:knownFonts="1">
    <font>
      <sz val="11"/>
      <color theme="1"/>
      <name val="Calibri"/>
      <family val="2"/>
      <scheme val="minor"/>
    </font>
    <font>
      <b/>
      <sz val="16"/>
      <name val="Calibri"/>
    </font>
    <font>
      <b/>
      <sz val="12"/>
      <name val="Calibri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D9D9D9"/>
        <bgColor rgb="FFD9D9D9"/>
      </patternFill>
    </fill>
    <fill>
      <patternFill patternType="solid">
        <fgColor rgb="FFFFEB9C"/>
        <bgColor rgb="FFFFEB9C"/>
      </patternFill>
    </fill>
    <fill>
      <patternFill patternType="solid">
        <fgColor rgb="FFC6EFCE"/>
        <bgColor rgb="FFC6EFCE"/>
      </patternFill>
    </fill>
    <fill>
      <patternFill patternType="solid">
        <fgColor rgb="FFB8CCE4"/>
        <bgColor rgb="FFB8CCE4"/>
      </patternFill>
    </fill>
    <fill>
      <patternFill patternType="solid">
        <fgColor rgb="FFDDEBF7"/>
        <bgColor rgb="FFDDEBF7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164" fontId="0" fillId="2" borderId="0" xfId="0" applyNumberFormat="1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2" fillId="7" borderId="1" xfId="0" applyFont="1" applyFill="1" applyBorder="1"/>
    <xf numFmtId="0" fontId="0" fillId="0" borderId="1" xfId="0" applyBorder="1"/>
    <xf numFmtId="164" fontId="0" fillId="0" borderId="1" xfId="0" applyNumberFormat="1" applyBorder="1"/>
    <xf numFmtId="10" fontId="0" fillId="0" borderId="1" xfId="0" applyNumberFormat="1" applyBorder="1"/>
    <xf numFmtId="0" fontId="0" fillId="2" borderId="0" xfId="0" applyFill="1"/>
    <xf numFmtId="10" fontId="0" fillId="2" borderId="0" xfId="0" applyNumberFormat="1" applyFill="1"/>
    <xf numFmtId="0" fontId="0" fillId="0" borderId="0" xfId="0" applyBorder="1"/>
    <xf numFmtId="164" fontId="0" fillId="0" borderId="0" xfId="0" applyNumberFormat="1" applyBorder="1"/>
    <xf numFmtId="10" fontId="0" fillId="0" borderId="0" xfId="0" applyNumberFormat="1" applyBorder="1"/>
    <xf numFmtId="0" fontId="3" fillId="0" borderId="1" xfId="0" applyFont="1" applyFill="1" applyBorder="1"/>
    <xf numFmtId="164" fontId="3" fillId="0" borderId="1" xfId="0" applyNumberFormat="1" applyFont="1" applyBorder="1"/>
  </cellXfs>
  <cellStyles count="1">
    <cellStyle name="Normal" xfId="0" builtinId="0"/>
  </cellStyles>
  <dxfs count="5">
    <dxf>
      <font>
        <color rgb="FFFFFFFF"/>
      </font>
    </dxf>
    <dxf>
      <fill>
        <patternFill patternType="solid">
          <fgColor rgb="FFB8CCE4"/>
          <bgColor rgb="FFB8CCE4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EB9C"/>
          <bgColor rgb="FFFFEB9C"/>
        </patternFill>
      </fill>
    </dxf>
    <dxf>
      <fill>
        <patternFill patternType="solid">
          <fgColor rgb="FFC6EFCE"/>
          <bgColor rgb="FFC6EF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workbookViewId="0">
      <selection activeCell="K19" sqref="K19"/>
    </sheetView>
  </sheetViews>
  <sheetFormatPr defaultRowHeight="15" x14ac:dyDescent="0.25"/>
  <cols>
    <col min="1" max="1" width="20" customWidth="1"/>
    <col min="2" max="2" width="15" customWidth="1"/>
    <col min="3" max="3" width="12" customWidth="1"/>
    <col min="4" max="4" width="18.140625" bestFit="1" customWidth="1"/>
    <col min="5" max="7" width="15" customWidth="1"/>
    <col min="9" max="9" width="29.85546875" customWidth="1"/>
  </cols>
  <sheetData>
    <row r="1" spans="1:9" ht="21" x14ac:dyDescent="0.35">
      <c r="A1" s="1" t="s">
        <v>0</v>
      </c>
    </row>
    <row r="3" spans="1:9" ht="15.75" x14ac:dyDescent="0.25">
      <c r="A3" s="2" t="s">
        <v>1</v>
      </c>
      <c r="B3" s="3">
        <v>100</v>
      </c>
      <c r="I3" t="s">
        <v>2</v>
      </c>
    </row>
    <row r="4" spans="1:9" x14ac:dyDescent="0.25">
      <c r="I4" s="4" t="s">
        <v>3</v>
      </c>
    </row>
    <row r="5" spans="1:9" x14ac:dyDescent="0.25">
      <c r="I5" s="5" t="s">
        <v>4</v>
      </c>
    </row>
    <row r="6" spans="1:9" x14ac:dyDescent="0.25">
      <c r="I6" s="6" t="s">
        <v>5</v>
      </c>
    </row>
    <row r="7" spans="1:9" x14ac:dyDescent="0.25">
      <c r="I7" s="7" t="s">
        <v>6</v>
      </c>
    </row>
    <row r="8" spans="1:9" ht="15.75" x14ac:dyDescent="0.25">
      <c r="A8" s="8" t="s">
        <v>7</v>
      </c>
      <c r="B8" s="8" t="s">
        <v>8</v>
      </c>
      <c r="C8" s="8" t="s">
        <v>9</v>
      </c>
      <c r="D8" s="8" t="s">
        <v>10</v>
      </c>
      <c r="E8" s="8" t="s">
        <v>11</v>
      </c>
      <c r="F8" s="8" t="s">
        <v>12</v>
      </c>
      <c r="G8" s="8" t="s">
        <v>13</v>
      </c>
    </row>
    <row r="9" spans="1:9" x14ac:dyDescent="0.25">
      <c r="A9" s="9" t="s">
        <v>14</v>
      </c>
      <c r="B9" s="10">
        <v>500</v>
      </c>
      <c r="C9" s="11">
        <v>0.25</v>
      </c>
      <c r="D9" s="10">
        <v>25</v>
      </c>
      <c r="E9" s="9" t="s">
        <v>15</v>
      </c>
      <c r="F9" s="9" t="s">
        <v>16</v>
      </c>
      <c r="G9" s="9"/>
    </row>
    <row r="10" spans="1:9" x14ac:dyDescent="0.25">
      <c r="A10" s="9" t="s">
        <v>17</v>
      </c>
      <c r="B10" s="10">
        <v>3000</v>
      </c>
      <c r="C10" s="11">
        <v>0.18</v>
      </c>
      <c r="D10" s="10">
        <v>75</v>
      </c>
      <c r="E10" s="9" t="s">
        <v>18</v>
      </c>
      <c r="F10" s="9" t="s">
        <v>19</v>
      </c>
      <c r="G10" s="9"/>
    </row>
    <row r="11" spans="1:9" x14ac:dyDescent="0.25">
      <c r="A11" s="9" t="s">
        <v>20</v>
      </c>
      <c r="B11" s="10">
        <v>15000</v>
      </c>
      <c r="C11" s="11">
        <v>0.05</v>
      </c>
      <c r="D11" s="10">
        <v>300</v>
      </c>
      <c r="E11" s="9" t="s">
        <v>18</v>
      </c>
      <c r="F11" s="9" t="s">
        <v>19</v>
      </c>
      <c r="G11" s="9"/>
    </row>
    <row r="12" spans="1:9" x14ac:dyDescent="0.25">
      <c r="A12" s="9" t="s">
        <v>21</v>
      </c>
      <c r="B12" s="10">
        <v>1000</v>
      </c>
      <c r="C12" s="11">
        <v>0.12</v>
      </c>
      <c r="D12" s="10">
        <v>50</v>
      </c>
      <c r="E12" s="9" t="s">
        <v>22</v>
      </c>
      <c r="F12" s="9" t="s">
        <v>16</v>
      </c>
      <c r="G12" s="9"/>
    </row>
    <row r="13" spans="1:9" x14ac:dyDescent="0.25">
      <c r="A13" s="17" t="s">
        <v>35</v>
      </c>
      <c r="B13" s="18">
        <f>SUM(B9:B12)</f>
        <v>19500</v>
      </c>
      <c r="C13" s="16"/>
      <c r="D13" s="15"/>
      <c r="E13" s="14"/>
      <c r="F13" s="14"/>
      <c r="G13" s="14"/>
    </row>
  </sheetData>
  <conditionalFormatting sqref="A9:G60">
    <cfRule type="expression" dxfId="4" priority="1">
      <formula>$B9=0</formula>
    </cfRule>
    <cfRule type="expression" dxfId="3" priority="2">
      <formula>$E9="Target"</formula>
    </cfRule>
    <cfRule type="expression" dxfId="2" priority="3">
      <formula>$E9="Inactive"</formula>
    </cfRule>
    <cfRule type="expression" dxfId="1" priority="4">
      <formula>$E9="Review"</formula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workbookViewId="0"/>
  </sheetViews>
  <sheetFormatPr defaultRowHeight="15" x14ac:dyDescent="0.25"/>
  <cols>
    <col min="1" max="1" width="10" customWidth="1"/>
    <col min="2" max="6" width="18" customWidth="1"/>
  </cols>
  <sheetData>
    <row r="1" spans="1:6" ht="21" x14ac:dyDescent="0.35">
      <c r="A1" s="1" t="s">
        <v>23</v>
      </c>
    </row>
    <row r="3" spans="1:6" ht="15.75" x14ac:dyDescent="0.25">
      <c r="A3" s="2" t="s">
        <v>24</v>
      </c>
      <c r="B3" s="12" t="s">
        <v>25</v>
      </c>
    </row>
    <row r="4" spans="1:6" ht="15.75" x14ac:dyDescent="0.25">
      <c r="A4" s="2" t="s">
        <v>26</v>
      </c>
      <c r="B4" s="3">
        <v>5000</v>
      </c>
    </row>
    <row r="5" spans="1:6" ht="15.75" x14ac:dyDescent="0.25">
      <c r="A5" s="2" t="s">
        <v>27</v>
      </c>
      <c r="B5" s="13">
        <v>0.18</v>
      </c>
    </row>
    <row r="6" spans="1:6" ht="15.75" x14ac:dyDescent="0.25">
      <c r="A6" s="2" t="s">
        <v>28</v>
      </c>
      <c r="B6" s="3">
        <v>200</v>
      </c>
    </row>
    <row r="9" spans="1:6" ht="15.75" x14ac:dyDescent="0.25">
      <c r="A9" s="8" t="s">
        <v>29</v>
      </c>
      <c r="B9" s="8" t="s">
        <v>30</v>
      </c>
      <c r="C9" s="8" t="s">
        <v>31</v>
      </c>
      <c r="D9" s="8" t="s">
        <v>32</v>
      </c>
      <c r="E9" s="8" t="s">
        <v>33</v>
      </c>
      <c r="F9" s="8" t="s">
        <v>34</v>
      </c>
    </row>
    <row r="10" spans="1:6" x14ac:dyDescent="0.25">
      <c r="A10" s="9">
        <v>1</v>
      </c>
      <c r="B10" s="10">
        <f>B4</f>
        <v>5000</v>
      </c>
      <c r="C10" s="10">
        <f t="shared" ref="C10:C21" si="0">B$6</f>
        <v>200</v>
      </c>
      <c r="D10" s="10">
        <f t="shared" ref="D10:D21" si="1">B10*B$5/12</f>
        <v>75</v>
      </c>
      <c r="E10" s="10">
        <f t="shared" ref="E10:E21" si="2">C10-D10</f>
        <v>125</v>
      </c>
      <c r="F10" s="10">
        <f t="shared" ref="F10:F21" si="3">MAX(0, B10-E10)</f>
        <v>4875</v>
      </c>
    </row>
    <row r="11" spans="1:6" x14ac:dyDescent="0.25">
      <c r="A11" s="9">
        <v>2</v>
      </c>
      <c r="B11" s="10">
        <f t="shared" ref="B11:B21" si="4">F10</f>
        <v>4875</v>
      </c>
      <c r="C11" s="10">
        <f t="shared" si="0"/>
        <v>200</v>
      </c>
      <c r="D11" s="10">
        <f t="shared" si="1"/>
        <v>73.125</v>
      </c>
      <c r="E11" s="10">
        <f t="shared" si="2"/>
        <v>126.875</v>
      </c>
      <c r="F11" s="10">
        <f t="shared" si="3"/>
        <v>4748.125</v>
      </c>
    </row>
    <row r="12" spans="1:6" x14ac:dyDescent="0.25">
      <c r="A12" s="9">
        <v>3</v>
      </c>
      <c r="B12" s="10">
        <f t="shared" si="4"/>
        <v>4748.125</v>
      </c>
      <c r="C12" s="10">
        <f t="shared" si="0"/>
        <v>200</v>
      </c>
      <c r="D12" s="10">
        <f t="shared" si="1"/>
        <v>71.221874999999997</v>
      </c>
      <c r="E12" s="10">
        <f t="shared" si="2"/>
        <v>128.77812499999999</v>
      </c>
      <c r="F12" s="10">
        <f t="shared" si="3"/>
        <v>4619.3468750000002</v>
      </c>
    </row>
    <row r="13" spans="1:6" x14ac:dyDescent="0.25">
      <c r="A13" s="9">
        <v>4</v>
      </c>
      <c r="B13" s="10">
        <f t="shared" si="4"/>
        <v>4619.3468750000002</v>
      </c>
      <c r="C13" s="10">
        <f t="shared" si="0"/>
        <v>200</v>
      </c>
      <c r="D13" s="10">
        <f t="shared" si="1"/>
        <v>69.290203124999991</v>
      </c>
      <c r="E13" s="10">
        <f t="shared" si="2"/>
        <v>130.70979687499999</v>
      </c>
      <c r="F13" s="10">
        <f t="shared" si="3"/>
        <v>4488.6370781249998</v>
      </c>
    </row>
    <row r="14" spans="1:6" x14ac:dyDescent="0.25">
      <c r="A14" s="9">
        <v>5</v>
      </c>
      <c r="B14" s="10">
        <f t="shared" si="4"/>
        <v>4488.6370781249998</v>
      </c>
      <c r="C14" s="10">
        <f t="shared" si="0"/>
        <v>200</v>
      </c>
      <c r="D14" s="10">
        <f t="shared" si="1"/>
        <v>67.329556171874998</v>
      </c>
      <c r="E14" s="10">
        <f t="shared" si="2"/>
        <v>132.670443828125</v>
      </c>
      <c r="F14" s="10">
        <f t="shared" si="3"/>
        <v>4355.9666342968749</v>
      </c>
    </row>
    <row r="15" spans="1:6" x14ac:dyDescent="0.25">
      <c r="A15" s="9">
        <v>6</v>
      </c>
      <c r="B15" s="10">
        <f t="shared" si="4"/>
        <v>4355.9666342968749</v>
      </c>
      <c r="C15" s="10">
        <f t="shared" si="0"/>
        <v>200</v>
      </c>
      <c r="D15" s="10">
        <f t="shared" si="1"/>
        <v>65.339499514453124</v>
      </c>
      <c r="E15" s="10">
        <f t="shared" si="2"/>
        <v>134.66050048554689</v>
      </c>
      <c r="F15" s="10">
        <f t="shared" si="3"/>
        <v>4221.3061338113275</v>
      </c>
    </row>
    <row r="16" spans="1:6" x14ac:dyDescent="0.25">
      <c r="A16" s="9">
        <v>7</v>
      </c>
      <c r="B16" s="10">
        <f t="shared" si="4"/>
        <v>4221.3061338113275</v>
      </c>
      <c r="C16" s="10">
        <f t="shared" si="0"/>
        <v>200</v>
      </c>
      <c r="D16" s="10">
        <f t="shared" si="1"/>
        <v>63.319592007169909</v>
      </c>
      <c r="E16" s="10">
        <f t="shared" si="2"/>
        <v>136.68040799283008</v>
      </c>
      <c r="F16" s="10">
        <f t="shared" si="3"/>
        <v>4084.6257258184974</v>
      </c>
    </row>
    <row r="17" spans="1:6" x14ac:dyDescent="0.25">
      <c r="A17" s="9">
        <v>8</v>
      </c>
      <c r="B17" s="10">
        <f t="shared" si="4"/>
        <v>4084.6257258184974</v>
      </c>
      <c r="C17" s="10">
        <f t="shared" si="0"/>
        <v>200</v>
      </c>
      <c r="D17" s="10">
        <f t="shared" si="1"/>
        <v>61.269385887277458</v>
      </c>
      <c r="E17" s="10">
        <f t="shared" si="2"/>
        <v>138.73061411272255</v>
      </c>
      <c r="F17" s="10">
        <f t="shared" si="3"/>
        <v>3945.895111705775</v>
      </c>
    </row>
    <row r="18" spans="1:6" x14ac:dyDescent="0.25">
      <c r="A18" s="9">
        <v>9</v>
      </c>
      <c r="B18" s="10">
        <f t="shared" si="4"/>
        <v>3945.895111705775</v>
      </c>
      <c r="C18" s="10">
        <f t="shared" si="0"/>
        <v>200</v>
      </c>
      <c r="D18" s="10">
        <f t="shared" si="1"/>
        <v>59.188426675586619</v>
      </c>
      <c r="E18" s="10">
        <f t="shared" si="2"/>
        <v>140.81157332441339</v>
      </c>
      <c r="F18" s="10">
        <f t="shared" si="3"/>
        <v>3805.0835383813614</v>
      </c>
    </row>
    <row r="19" spans="1:6" x14ac:dyDescent="0.25">
      <c r="A19" s="9">
        <v>10</v>
      </c>
      <c r="B19" s="10">
        <f t="shared" si="4"/>
        <v>3805.0835383813614</v>
      </c>
      <c r="C19" s="10">
        <f t="shared" si="0"/>
        <v>200</v>
      </c>
      <c r="D19" s="10">
        <f t="shared" si="1"/>
        <v>57.076253075720416</v>
      </c>
      <c r="E19" s="10">
        <f t="shared" si="2"/>
        <v>142.92374692427958</v>
      </c>
      <c r="F19" s="10">
        <f t="shared" si="3"/>
        <v>3662.1597914570821</v>
      </c>
    </row>
    <row r="20" spans="1:6" x14ac:dyDescent="0.25">
      <c r="A20" s="9">
        <v>11</v>
      </c>
      <c r="B20" s="10">
        <f t="shared" si="4"/>
        <v>3662.1597914570821</v>
      </c>
      <c r="C20" s="10">
        <f t="shared" si="0"/>
        <v>200</v>
      </c>
      <c r="D20" s="10">
        <f t="shared" si="1"/>
        <v>54.932396871856234</v>
      </c>
      <c r="E20" s="10">
        <f t="shared" si="2"/>
        <v>145.06760312814376</v>
      </c>
      <c r="F20" s="10">
        <f t="shared" si="3"/>
        <v>3517.0921883289384</v>
      </c>
    </row>
    <row r="21" spans="1:6" x14ac:dyDescent="0.25">
      <c r="A21" s="9">
        <v>12</v>
      </c>
      <c r="B21" s="10">
        <f t="shared" si="4"/>
        <v>3517.0921883289384</v>
      </c>
      <c r="C21" s="10">
        <f t="shared" si="0"/>
        <v>200</v>
      </c>
      <c r="D21" s="10">
        <f t="shared" si="1"/>
        <v>52.756382824934072</v>
      </c>
      <c r="E21" s="10">
        <f t="shared" si="2"/>
        <v>147.24361717506594</v>
      </c>
      <c r="F21" s="10">
        <f t="shared" si="3"/>
        <v>3369.8485711538724</v>
      </c>
    </row>
  </sheetData>
  <conditionalFormatting sqref="A10:F21">
    <cfRule type="expression" dxfId="0" priority="1">
      <formula>$B10=0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Debt Tracker</vt:lpstr>
      <vt:lpstr>Payoff Schedule (Example)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Juval Hess</cp:lastModifiedBy>
  <dcterms:created xsi:type="dcterms:W3CDTF">2025-11-13T18:45:54Z</dcterms:created>
  <dcterms:modified xsi:type="dcterms:W3CDTF">2025-11-13T18:49:42Z</dcterms:modified>
</cp:coreProperties>
</file>